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11" sheetId="1" r:id="rId1"/>
    <sheet name="пр 12" sheetId="2" state="hidden" r:id="rId2"/>
  </sheets>
  <calcPr calcId="162913"/>
</workbook>
</file>

<file path=xl/calcChain.xml><?xml version="1.0" encoding="utf-8"?>
<calcChain xmlns="http://schemas.openxmlformats.org/spreadsheetml/2006/main">
  <c r="H59" i="1" l="1"/>
  <c r="H61" i="1" l="1"/>
  <c r="H58" i="1"/>
  <c r="H56" i="1"/>
  <c r="H51" i="1"/>
  <c r="H49" i="1"/>
  <c r="H48" i="1"/>
  <c r="H41" i="1"/>
  <c r="H40" i="1"/>
  <c r="H38" i="1"/>
  <c r="H36" i="1"/>
  <c r="H32" i="1"/>
  <c r="H31" i="1"/>
  <c r="H29" i="1"/>
  <c r="H28" i="1" s="1"/>
  <c r="H25" i="1"/>
  <c r="H23" i="1"/>
  <c r="H22" i="1"/>
  <c r="H20" i="1"/>
  <c r="H18" i="1"/>
  <c r="H15" i="1"/>
  <c r="H14" i="1"/>
  <c r="H12" i="1" l="1"/>
  <c r="H55" i="1"/>
  <c r="H47" i="1"/>
  <c r="H17" i="1"/>
  <c r="H35" i="1"/>
  <c r="B12" i="2"/>
  <c r="H11" i="1" l="1"/>
  <c r="H54" i="1"/>
  <c r="H34" i="1"/>
  <c r="F61" i="1"/>
  <c r="F59" i="1"/>
  <c r="F56" i="1"/>
  <c r="F55" i="1" s="1"/>
  <c r="F52" i="1"/>
  <c r="F51" i="1" s="1"/>
  <c r="F49" i="1"/>
  <c r="F48" i="1" s="1"/>
  <c r="F41" i="1"/>
  <c r="F38" i="1"/>
  <c r="F36" i="1"/>
  <c r="F32" i="1"/>
  <c r="F31" i="1" s="1"/>
  <c r="F29" i="1"/>
  <c r="F28" i="1"/>
  <c r="F25" i="1"/>
  <c r="F23" i="1"/>
  <c r="F20" i="1"/>
  <c r="F18" i="1"/>
  <c r="F17" i="1" s="1"/>
  <c r="F15" i="1"/>
  <c r="F14" i="1"/>
  <c r="F12" i="1" s="1"/>
  <c r="H46" i="1" l="1"/>
  <c r="H27" i="1"/>
  <c r="F22" i="1"/>
  <c r="F11" i="1" s="1"/>
  <c r="F47" i="1"/>
  <c r="F35" i="1"/>
  <c r="F40" i="1"/>
  <c r="F58" i="1"/>
  <c r="F54" i="1" s="1"/>
  <c r="D53" i="1"/>
  <c r="D60" i="1"/>
  <c r="H63" i="1" l="1"/>
  <c r="F34" i="1"/>
  <c r="F46" i="1"/>
  <c r="A73" i="1"/>
  <c r="F27" i="1" l="1"/>
  <c r="F63" i="1"/>
  <c r="E13" i="1"/>
  <c r="G13" i="1" s="1"/>
  <c r="I13" i="1" s="1"/>
  <c r="E16" i="1"/>
  <c r="G16" i="1" s="1"/>
  <c r="I16" i="1" s="1"/>
  <c r="E19" i="1"/>
  <c r="G19" i="1" s="1"/>
  <c r="E21" i="1"/>
  <c r="G21" i="1" s="1"/>
  <c r="I21" i="1" s="1"/>
  <c r="E24" i="1"/>
  <c r="G24" i="1" s="1"/>
  <c r="I24" i="1" s="1"/>
  <c r="E26" i="1"/>
  <c r="G26" i="1" s="1"/>
  <c r="I26" i="1" s="1"/>
  <c r="E30" i="1"/>
  <c r="G30" i="1" s="1"/>
  <c r="I30" i="1" s="1"/>
  <c r="E33" i="1"/>
  <c r="G33" i="1" s="1"/>
  <c r="I33" i="1" s="1"/>
  <c r="E37" i="1"/>
  <c r="G37" i="1" s="1"/>
  <c r="I37" i="1" s="1"/>
  <c r="E39" i="1"/>
  <c r="G39" i="1" s="1"/>
  <c r="I39" i="1" s="1"/>
  <c r="E42" i="1"/>
  <c r="G42" i="1" s="1"/>
  <c r="I42" i="1" s="1"/>
  <c r="E43" i="1"/>
  <c r="G43" i="1" s="1"/>
  <c r="I43" i="1" s="1"/>
  <c r="E44" i="1"/>
  <c r="G44" i="1" s="1"/>
  <c r="I44" i="1" s="1"/>
  <c r="E45" i="1"/>
  <c r="G45" i="1" s="1"/>
  <c r="I45" i="1" s="1"/>
  <c r="E50" i="1"/>
  <c r="G50" i="1" s="1"/>
  <c r="I50" i="1" s="1"/>
  <c r="E53" i="1"/>
  <c r="G53" i="1" s="1"/>
  <c r="I53" i="1" s="1"/>
  <c r="E57" i="1"/>
  <c r="G57" i="1" s="1"/>
  <c r="I57" i="1" s="1"/>
  <c r="E60" i="1"/>
  <c r="G60" i="1" s="1"/>
  <c r="I60" i="1" s="1"/>
  <c r="E62" i="1"/>
  <c r="G62" i="1" s="1"/>
  <c r="I62" i="1" s="1"/>
  <c r="D61" i="1"/>
  <c r="D59" i="1"/>
  <c r="D58" i="1" s="1"/>
  <c r="D56" i="1"/>
  <c r="D55" i="1" s="1"/>
  <c r="D52" i="1"/>
  <c r="D51" i="1" s="1"/>
  <c r="D49" i="1"/>
  <c r="D48" i="1" s="1"/>
  <c r="D41" i="1"/>
  <c r="D40" i="1" s="1"/>
  <c r="D38" i="1"/>
  <c r="D36" i="1"/>
  <c r="D32" i="1"/>
  <c r="D31" i="1" s="1"/>
  <c r="D29" i="1"/>
  <c r="D28" i="1" s="1"/>
  <c r="D25" i="1"/>
  <c r="D23" i="1"/>
  <c r="D20" i="1"/>
  <c r="D18" i="1"/>
  <c r="D15" i="1"/>
  <c r="D14" i="1"/>
  <c r="D12" i="1" s="1"/>
  <c r="I19" i="1" l="1"/>
  <c r="B16" i="2" s="1"/>
  <c r="B15" i="2" s="1"/>
  <c r="B18" i="2" s="1"/>
  <c r="D35" i="1"/>
  <c r="D34" i="1" s="1"/>
  <c r="D27" i="1" s="1"/>
  <c r="D22" i="1"/>
  <c r="D17" i="1"/>
  <c r="D47" i="1"/>
  <c r="D54" i="1"/>
  <c r="D11" i="1" l="1"/>
  <c r="D46" i="1"/>
  <c r="D63" i="1" l="1"/>
  <c r="C61" i="1"/>
  <c r="C59" i="1"/>
  <c r="C56" i="1"/>
  <c r="E56" i="1" s="1"/>
  <c r="G56" i="1" s="1"/>
  <c r="I56" i="1" s="1"/>
  <c r="C52" i="1"/>
  <c r="E52" i="1" s="1"/>
  <c r="G52" i="1" s="1"/>
  <c r="I52" i="1" s="1"/>
  <c r="C49" i="1"/>
  <c r="E49" i="1" s="1"/>
  <c r="G49" i="1" s="1"/>
  <c r="I49" i="1" s="1"/>
  <c r="C41" i="1"/>
  <c r="C38" i="1"/>
  <c r="C36" i="1"/>
  <c r="C32" i="1"/>
  <c r="C29" i="1"/>
  <c r="C25" i="1"/>
  <c r="E25" i="1" s="1"/>
  <c r="G25" i="1" s="1"/>
  <c r="I25" i="1" s="1"/>
  <c r="C23" i="1"/>
  <c r="E23" i="1" s="1"/>
  <c r="G23" i="1" s="1"/>
  <c r="I23" i="1" s="1"/>
  <c r="C20" i="1"/>
  <c r="C18" i="1"/>
  <c r="C15" i="1"/>
  <c r="C14" i="1"/>
  <c r="E14" i="1" s="1"/>
  <c r="G14" i="1" s="1"/>
  <c r="I14" i="1" s="1"/>
  <c r="C12" i="1" l="1"/>
  <c r="E12" i="1" s="1"/>
  <c r="G12" i="1" s="1"/>
  <c r="I12" i="1" s="1"/>
  <c r="C22" i="1"/>
  <c r="E22" i="1" s="1"/>
  <c r="G22" i="1" s="1"/>
  <c r="I22" i="1" s="1"/>
  <c r="C55" i="1"/>
  <c r="E55" i="1" s="1"/>
  <c r="G55" i="1" s="1"/>
  <c r="I55" i="1" s="1"/>
  <c r="E20" i="1"/>
  <c r="G20" i="1" s="1"/>
  <c r="I20" i="1" s="1"/>
  <c r="E29" i="1"/>
  <c r="G29" i="1" s="1"/>
  <c r="I29" i="1" s="1"/>
  <c r="E41" i="1"/>
  <c r="G41" i="1" s="1"/>
  <c r="I41" i="1" s="1"/>
  <c r="E59" i="1"/>
  <c r="G59" i="1" s="1"/>
  <c r="I59" i="1" s="1"/>
  <c r="E15" i="1"/>
  <c r="G15" i="1" s="1"/>
  <c r="I15" i="1" s="1"/>
  <c r="E18" i="1"/>
  <c r="G18" i="1" s="1"/>
  <c r="I18" i="1" s="1"/>
  <c r="E32" i="1"/>
  <c r="G32" i="1" s="1"/>
  <c r="I32" i="1" s="1"/>
  <c r="E36" i="1"/>
  <c r="G36" i="1" s="1"/>
  <c r="I36" i="1" s="1"/>
  <c r="E38" i="1"/>
  <c r="G38" i="1" s="1"/>
  <c r="I38" i="1" s="1"/>
  <c r="C40" i="1"/>
  <c r="E61" i="1"/>
  <c r="G61" i="1" s="1"/>
  <c r="I61" i="1" s="1"/>
  <c r="C48" i="1"/>
  <c r="C17" i="1"/>
  <c r="E17" i="1" s="1"/>
  <c r="G17" i="1" s="1"/>
  <c r="I17" i="1" s="1"/>
  <c r="C51" i="1"/>
  <c r="E51" i="1" s="1"/>
  <c r="G51" i="1" s="1"/>
  <c r="I51" i="1" s="1"/>
  <c r="C58" i="1"/>
  <c r="E58" i="1" s="1"/>
  <c r="G58" i="1" s="1"/>
  <c r="I58" i="1" s="1"/>
  <c r="C35" i="1"/>
  <c r="E35" i="1" s="1"/>
  <c r="G35" i="1" s="1"/>
  <c r="I35" i="1" s="1"/>
  <c r="C28" i="1"/>
  <c r="E28" i="1" s="1"/>
  <c r="G28" i="1" s="1"/>
  <c r="I28" i="1" s="1"/>
  <c r="C31" i="1"/>
  <c r="E31" i="1" l="1"/>
  <c r="G31" i="1" s="1"/>
  <c r="I31" i="1" s="1"/>
  <c r="E48" i="1"/>
  <c r="G48" i="1" s="1"/>
  <c r="I48" i="1" s="1"/>
  <c r="E40" i="1"/>
  <c r="G40" i="1" s="1"/>
  <c r="I40" i="1" s="1"/>
  <c r="C47" i="1"/>
  <c r="C11" i="1"/>
  <c r="C54" i="1"/>
  <c r="E54" i="1" s="1"/>
  <c r="G54" i="1" s="1"/>
  <c r="I54" i="1" s="1"/>
  <c r="C34" i="1"/>
  <c r="E34" i="1" l="1"/>
  <c r="G34" i="1" s="1"/>
  <c r="I34" i="1" s="1"/>
  <c r="E47" i="1"/>
  <c r="G47" i="1" s="1"/>
  <c r="I47" i="1" s="1"/>
  <c r="C27" i="1"/>
  <c r="E11" i="1"/>
  <c r="G11" i="1" s="1"/>
  <c r="I11" i="1" s="1"/>
  <c r="C46" i="1"/>
  <c r="E46" i="1" s="1"/>
  <c r="G46" i="1" s="1"/>
  <c r="I46" i="1" s="1"/>
  <c r="E27" i="1" l="1"/>
  <c r="G27" i="1" s="1"/>
  <c r="I27" i="1" s="1"/>
  <c r="C63" i="1"/>
  <c r="E63" i="1" l="1"/>
  <c r="G63" i="1" s="1"/>
  <c r="I63" i="1" s="1"/>
</calcChain>
</file>

<file path=xl/sharedStrings.xml><?xml version="1.0" encoding="utf-8"?>
<sst xmlns="http://schemas.openxmlformats.org/spreadsheetml/2006/main" count="160" uniqueCount="142">
  <si>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</si>
  <si>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</si>
  <si>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</si>
  <si>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</si>
  <si>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</si>
  <si>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</si>
  <si>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</si>
  <si>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</si>
  <si>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</si>
  <si>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</si>
  <si>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</si>
  <si>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</si>
  <si>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</si>
  <si>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</si>
  <si>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</si>
  <si>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</si>
  <si>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</si>
  <si>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</si>
  <si>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</si>
  <si>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</si>
  <si>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</si>
  <si>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</si>
  <si>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</si>
  <si>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</si>
  <si>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</si>
  <si>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</si>
  <si>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</si>
  <si>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</si>
  <si>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</si>
  <si>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</si>
  <si>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</si>
  <si>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</si>
  <si>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</si>
  <si>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</si>
  <si>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</si>
  <si>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</si>
  <si>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</si>
  <si>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</si>
  <si>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</si>
  <si>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</si>
  <si>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</si>
  <si>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</si>
  <si>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</si>
  <si>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</si>
  <si>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</si>
  <si>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</si>
  <si>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</si>
  <si>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</si>
  <si>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</si>
  <si>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</si>
  <si>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</si>
  <si>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</si>
  <si>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</si>
  <si>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</si>
  <si>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</si>
  <si>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</si>
  <si>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</si>
  <si>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</si>
  <si>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</si>
  <si>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</si>
  <si>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</si>
  <si>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</si>
  <si>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</si>
  <si>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</si>
  <si>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</si>
  <si>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</si>
  <si>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</si>
  <si>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</si>
  <si>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</si>
  <si>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</si>
  <si>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</si>
  <si>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</si>
  <si>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</si>
  <si>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</si>
  <si>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</si>
  <si>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</si>
  <si>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</si>
  <si>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</si>
  <si>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</si>
  <si>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</si>
  <si>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</si>
  <si>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</si>
  <si>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</si>
  <si>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</si>
  <si>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</si>
  <si>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</si>
  <si>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</si>
  <si>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</si>
  <si>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</si>
  <si>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</si>
  <si>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</si>
  <si>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</si>
  <si>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</si>
  <si>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</si>
  <si>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</si>
  <si>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</si>
  <si>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</si>
  <si>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</si>
  <si>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</si>
  <si>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</si>
  <si>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</si>
  <si>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</si>
  <si>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</si>
  <si>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</si>
  <si>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</si>
  <si>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</si>
  <si>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</si>
  <si>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</si>
  <si>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</si>
  <si>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</si>
  <si>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</si>
  <si>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</si>
  <si>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</si>
  <si>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</si>
  <si>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Решение о бюджете от 25.11.2016 №137 (тыс.рублей)</t>
  </si>
  <si>
    <t>Уточнено в апреле  (тыс.рублей)</t>
  </si>
  <si>
    <t>Приложение  12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</si>
  <si>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</si>
  <si>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</si>
  <si>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</si>
  <si>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</si>
  <si>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</si>
  <si>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</si>
  <si>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</si>
  <si>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от " 28 " апреля 2017 №185</t>
  </si>
  <si>
    <t>Уточнено в июне  (тыс.рублей)</t>
  </si>
  <si>
    <t>Приложение  8</t>
  </si>
  <si>
    <t xml:space="preserve"> Программа муниципальных внутренних заимствований </t>
  </si>
  <si>
    <t>городского округа город Мегион на 2017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</si>
  <si>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</si>
  <si>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</si>
  <si>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</si>
  <si>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</si>
  <si>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</si>
  <si>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</si>
  <si>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</si>
  <si>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от " 28" 06 2017 №_201_</t>
  </si>
  <si>
    <t>Уточнено   (тыс.рублей)</t>
  </si>
  <si>
    <t>Приложение 12</t>
  </si>
  <si>
    <t>Приложение  11</t>
  </si>
  <si>
    <t xml:space="preserve">от "     "______   2017 № </t>
  </si>
  <si>
    <r>
      <t xml:space="preserve">от "_02_" __11__ 2017 № </t>
    </r>
    <r>
      <rPr>
        <u/>
        <sz val="11"/>
        <rFont val="Times New Roman"/>
        <family val="1"/>
        <charset val="204"/>
      </rPr>
      <t>219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</si>
</sst>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49" fontId="6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zoomScaleNormal="100" workbookViewId="0">
      <selection activeCell="B3" sqref="B3"/>
    </sheetView>
  </sheetViews>
  <sheetFormatPr defaultRowHeight="15" x14ac:dyDescent="0.25"/>
  <cols>
    <col min="1" max="1" width="67" style="3" customWidth="1"/>
    <col min="2" max="2" width="29.7109375" style="3" customWidth="1"/>
    <col min="3" max="4" width="20" style="3" hidden="1" customWidth="1"/>
    <col min="5" max="5" width="18.28515625" style="3" hidden="1" customWidth="1"/>
    <col min="6" max="6" width="17.28515625" style="3" hidden="1" customWidth="1"/>
    <col min="7" max="7" width="17.42578125" style="3" customWidth="1"/>
    <col min="8" max="8" width="17.28515625" style="3" customWidth="1"/>
    <col min="9" max="9" width="17.42578125" style="3" customWidth="1"/>
    <col min="10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9" s="1" customFormat="1" ht="15.75" x14ac:dyDescent="0.25">
      <c r="C1" s="2"/>
      <c r="D1" s="2" t="s">
        <v>116</v>
      </c>
      <c r="F1" s="2" t="s">
        <v>126</v>
      </c>
      <c r="H1" s="35" t="s">
        <v>139</v>
      </c>
    </row>
    <row r="2" spans="1:9" s="1" customFormat="1" ht="15.75" x14ac:dyDescent="0.25">
      <c r="C2" s="2"/>
      <c r="D2" s="2" t="s">
        <v>0</v>
      </c>
      <c r="F2" s="2" t="s">
        <v>0</v>
      </c>
      <c r="H2" s="35" t="s">
        <v>0</v>
      </c>
    </row>
    <row r="3" spans="1:9" x14ac:dyDescent="0.25">
      <c r="D3" s="3" t="s">
        <v>1</v>
      </c>
      <c r="F3" s="3" t="s">
        <v>1</v>
      </c>
      <c r="H3" s="3" t="s">
        <v>1</v>
      </c>
    </row>
    <row r="4" spans="1:9" s="1" customFormat="1" ht="15.75" x14ac:dyDescent="0.25">
      <c r="C4" s="2"/>
      <c r="D4" s="2" t="s">
        <v>124</v>
      </c>
      <c r="F4" s="2" t="s">
        <v>136</v>
      </c>
      <c r="H4" s="35" t="s">
        <v>141</v>
      </c>
    </row>
    <row r="6" spans="1:9" ht="15" customHeight="1" x14ac:dyDescent="0.25">
      <c r="A6" s="40" t="s">
        <v>112</v>
      </c>
      <c r="B6" s="40"/>
      <c r="C6" s="40"/>
      <c r="D6" s="40"/>
      <c r="E6" s="40"/>
      <c r="F6" s="40"/>
      <c r="G6" s="40"/>
      <c r="H6" s="40"/>
      <c r="I6" s="40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41"/>
    </row>
    <row r="8" spans="1:9" ht="15" customHeight="1" x14ac:dyDescent="0.25">
      <c r="A8" s="38" t="s">
        <v>2</v>
      </c>
      <c r="B8" s="39" t="s">
        <v>3</v>
      </c>
      <c r="C8" s="37" t="s">
        <v>114</v>
      </c>
      <c r="D8" s="37" t="s">
        <v>115</v>
      </c>
      <c r="E8" s="37" t="s">
        <v>113</v>
      </c>
      <c r="F8" s="37" t="s">
        <v>125</v>
      </c>
      <c r="G8" s="37" t="s">
        <v>113</v>
      </c>
      <c r="H8" s="36" t="s">
        <v>137</v>
      </c>
      <c r="I8" s="37" t="s">
        <v>113</v>
      </c>
    </row>
    <row r="9" spans="1:9" ht="33.75" customHeight="1" x14ac:dyDescent="0.25">
      <c r="A9" s="38"/>
      <c r="B9" s="39"/>
      <c r="C9" s="37"/>
      <c r="D9" s="37"/>
      <c r="E9" s="37"/>
      <c r="F9" s="37"/>
      <c r="G9" s="37"/>
      <c r="H9" s="36"/>
      <c r="I9" s="37"/>
    </row>
    <row r="10" spans="1:9" s="7" customFormat="1" x14ac:dyDescent="0.25">
      <c r="A10" s="4">
        <v>1</v>
      </c>
      <c r="B10" s="5">
        <v>2</v>
      </c>
      <c r="C10" s="6" t="s">
        <v>4</v>
      </c>
      <c r="D10" s="21" t="s">
        <v>117</v>
      </c>
      <c r="E10" s="21" t="s">
        <v>5</v>
      </c>
      <c r="F10" s="25" t="s">
        <v>117</v>
      </c>
      <c r="G10" s="25" t="s">
        <v>4</v>
      </c>
      <c r="H10" s="32" t="s">
        <v>117</v>
      </c>
      <c r="I10" s="32" t="s">
        <v>5</v>
      </c>
    </row>
    <row r="11" spans="1:9" ht="28.5" x14ac:dyDescent="0.25">
      <c r="A11" s="8" t="s">
        <v>6</v>
      </c>
      <c r="B11" s="9" t="s">
        <v>7</v>
      </c>
      <c r="C11" s="17">
        <f>SUM(C12+C17+C22)</f>
        <v>122185.1</v>
      </c>
      <c r="D11" s="17">
        <f>SUM(D12+D17+D22)</f>
        <v>0</v>
      </c>
      <c r="E11" s="17">
        <f t="shared" ref="E11:E42" si="0">SUM(C11+D11)</f>
        <v>122185.1</v>
      </c>
      <c r="F11" s="17">
        <f>SUM(F12+F17+F22)</f>
        <v>-446.8</v>
      </c>
      <c r="G11" s="17">
        <f t="shared" ref="G11:G42" si="1">SUM(E11+F11)</f>
        <v>121738.3</v>
      </c>
      <c r="H11" s="17">
        <f>SUM(H12+H17+H22)</f>
        <v>0</v>
      </c>
      <c r="I11" s="17">
        <f t="shared" ref="I11:I63" si="2">SUM(G11+H11)</f>
        <v>121738.3</v>
      </c>
    </row>
    <row r="12" spans="1:9" ht="42.75" x14ac:dyDescent="0.25">
      <c r="A12" s="8" t="s">
        <v>8</v>
      </c>
      <c r="B12" s="9" t="s">
        <v>9</v>
      </c>
      <c r="C12" s="17">
        <f>C14</f>
        <v>0</v>
      </c>
      <c r="D12" s="17">
        <f>D14</f>
        <v>0</v>
      </c>
      <c r="E12" s="17">
        <f t="shared" si="0"/>
        <v>0</v>
      </c>
      <c r="F12" s="17">
        <f>F14</f>
        <v>0</v>
      </c>
      <c r="G12" s="17">
        <f t="shared" si="1"/>
        <v>0</v>
      </c>
      <c r="H12" s="17">
        <f>H14</f>
        <v>0</v>
      </c>
      <c r="I12" s="17">
        <f t="shared" si="2"/>
        <v>0</v>
      </c>
    </row>
    <row r="13" spans="1:9" ht="45" x14ac:dyDescent="0.25">
      <c r="A13" s="10" t="s">
        <v>10</v>
      </c>
      <c r="B13" s="11" t="s">
        <v>11</v>
      </c>
      <c r="C13" s="11" t="s">
        <v>12</v>
      </c>
      <c r="D13" s="11" t="s">
        <v>12</v>
      </c>
      <c r="E13" s="17">
        <f t="shared" si="0"/>
        <v>0</v>
      </c>
      <c r="F13" s="11" t="s">
        <v>12</v>
      </c>
      <c r="G13" s="17">
        <f t="shared" si="1"/>
        <v>0</v>
      </c>
      <c r="H13" s="11" t="s">
        <v>12</v>
      </c>
      <c r="I13" s="17">
        <f t="shared" si="2"/>
        <v>0</v>
      </c>
    </row>
    <row r="14" spans="1:9" ht="45" x14ac:dyDescent="0.25">
      <c r="A14" s="10" t="s">
        <v>13</v>
      </c>
      <c r="B14" s="11" t="s">
        <v>14</v>
      </c>
      <c r="C14" s="18">
        <f>C16</f>
        <v>0</v>
      </c>
      <c r="D14" s="18">
        <f>D16</f>
        <v>0</v>
      </c>
      <c r="E14" s="17">
        <f t="shared" si="0"/>
        <v>0</v>
      </c>
      <c r="F14" s="18">
        <f>F16</f>
        <v>0</v>
      </c>
      <c r="G14" s="17">
        <f t="shared" si="1"/>
        <v>0</v>
      </c>
      <c r="H14" s="18">
        <f>H16</f>
        <v>0</v>
      </c>
      <c r="I14" s="17">
        <f t="shared" si="2"/>
        <v>0</v>
      </c>
    </row>
    <row r="15" spans="1:9" ht="45" x14ac:dyDescent="0.25">
      <c r="A15" s="10" t="s">
        <v>15</v>
      </c>
      <c r="B15" s="11" t="s">
        <v>16</v>
      </c>
      <c r="C15" s="18">
        <f>SUM(C16)</f>
        <v>0</v>
      </c>
      <c r="D15" s="18">
        <f>SUM(D16)</f>
        <v>0</v>
      </c>
      <c r="E15" s="17">
        <f t="shared" si="0"/>
        <v>0</v>
      </c>
      <c r="F15" s="18">
        <f>SUM(F16)</f>
        <v>0</v>
      </c>
      <c r="G15" s="17">
        <f t="shared" si="1"/>
        <v>0</v>
      </c>
      <c r="H15" s="18">
        <f>SUM(H16)</f>
        <v>0</v>
      </c>
      <c r="I15" s="17">
        <f t="shared" si="2"/>
        <v>0</v>
      </c>
    </row>
    <row r="16" spans="1:9" ht="45" x14ac:dyDescent="0.25">
      <c r="A16" s="10" t="s">
        <v>17</v>
      </c>
      <c r="B16" s="11" t="s">
        <v>18</v>
      </c>
      <c r="C16" s="18">
        <v>0</v>
      </c>
      <c r="D16" s="18">
        <v>0</v>
      </c>
      <c r="E16" s="17">
        <f t="shared" si="0"/>
        <v>0</v>
      </c>
      <c r="F16" s="18">
        <v>0</v>
      </c>
      <c r="G16" s="17">
        <f t="shared" si="1"/>
        <v>0</v>
      </c>
      <c r="H16" s="18">
        <v>0</v>
      </c>
      <c r="I16" s="17">
        <f t="shared" si="2"/>
        <v>0</v>
      </c>
    </row>
    <row r="17" spans="1:9" ht="28.5" x14ac:dyDescent="0.25">
      <c r="A17" s="8" t="s">
        <v>19</v>
      </c>
      <c r="B17" s="9" t="s">
        <v>20</v>
      </c>
      <c r="C17" s="17">
        <f>SUM(C18+C20)</f>
        <v>122185.1</v>
      </c>
      <c r="D17" s="17">
        <f>SUM(D18+D20)</f>
        <v>0</v>
      </c>
      <c r="E17" s="17">
        <f t="shared" si="0"/>
        <v>122185.1</v>
      </c>
      <c r="F17" s="17">
        <f>SUM(F18+F20)</f>
        <v>-446.8</v>
      </c>
      <c r="G17" s="17">
        <f t="shared" si="1"/>
        <v>121738.3</v>
      </c>
      <c r="H17" s="17">
        <f>SUM(H18+H20)</f>
        <v>0</v>
      </c>
      <c r="I17" s="17">
        <f t="shared" si="2"/>
        <v>121738.3</v>
      </c>
    </row>
    <row r="18" spans="1:9" ht="30" x14ac:dyDescent="0.25">
      <c r="A18" s="10" t="s">
        <v>21</v>
      </c>
      <c r="B18" s="11" t="s">
        <v>22</v>
      </c>
      <c r="C18" s="18">
        <f>SUM(C19)</f>
        <v>122185.1</v>
      </c>
      <c r="D18" s="18">
        <f>SUM(D19)</f>
        <v>0</v>
      </c>
      <c r="E18" s="17">
        <f t="shared" si="0"/>
        <v>122185.1</v>
      </c>
      <c r="F18" s="18">
        <f>SUM(F19)</f>
        <v>-446.8</v>
      </c>
      <c r="G18" s="17">
        <f t="shared" si="1"/>
        <v>121738.3</v>
      </c>
      <c r="H18" s="18">
        <f>SUM(H19)</f>
        <v>0</v>
      </c>
      <c r="I18" s="17">
        <f t="shared" si="2"/>
        <v>121738.3</v>
      </c>
    </row>
    <row r="19" spans="1:9" ht="30" x14ac:dyDescent="0.25">
      <c r="A19" s="10" t="s">
        <v>23</v>
      </c>
      <c r="B19" s="11" t="s">
        <v>101</v>
      </c>
      <c r="C19" s="18">
        <v>122185.1</v>
      </c>
      <c r="D19" s="18"/>
      <c r="E19" s="17">
        <f t="shared" si="0"/>
        <v>122185.1</v>
      </c>
      <c r="F19" s="18">
        <v>-446.8</v>
      </c>
      <c r="G19" s="17">
        <f t="shared" si="1"/>
        <v>121738.3</v>
      </c>
      <c r="H19" s="18"/>
      <c r="I19" s="17">
        <f t="shared" si="2"/>
        <v>121738.3</v>
      </c>
    </row>
    <row r="20" spans="1:9" ht="30" x14ac:dyDescent="0.25">
      <c r="A20" s="10" t="s">
        <v>24</v>
      </c>
      <c r="B20" s="11" t="s">
        <v>25</v>
      </c>
      <c r="C20" s="18">
        <f>SUM(C21)</f>
        <v>0</v>
      </c>
      <c r="D20" s="18">
        <f>SUM(D21)</f>
        <v>0</v>
      </c>
      <c r="E20" s="17">
        <f t="shared" si="0"/>
        <v>0</v>
      </c>
      <c r="F20" s="18">
        <f>SUM(F21)</f>
        <v>0</v>
      </c>
      <c r="G20" s="17">
        <f t="shared" si="1"/>
        <v>0</v>
      </c>
      <c r="H20" s="18">
        <f>SUM(H21)</f>
        <v>0</v>
      </c>
      <c r="I20" s="17">
        <f t="shared" si="2"/>
        <v>0</v>
      </c>
    </row>
    <row r="21" spans="1:9" ht="30" x14ac:dyDescent="0.25">
      <c r="A21" s="10" t="s">
        <v>26</v>
      </c>
      <c r="B21" s="11" t="s">
        <v>102</v>
      </c>
      <c r="C21" s="18"/>
      <c r="D21" s="18"/>
      <c r="E21" s="17">
        <f t="shared" si="0"/>
        <v>0</v>
      </c>
      <c r="F21" s="18"/>
      <c r="G21" s="17">
        <f t="shared" si="1"/>
        <v>0</v>
      </c>
      <c r="H21" s="18">
        <v>0</v>
      </c>
      <c r="I21" s="17">
        <f t="shared" si="2"/>
        <v>0</v>
      </c>
    </row>
    <row r="22" spans="1:9" s="14" customFormat="1" ht="28.5" x14ac:dyDescent="0.25">
      <c r="A22" s="12" t="s">
        <v>27</v>
      </c>
      <c r="B22" s="13" t="s">
        <v>28</v>
      </c>
      <c r="C22" s="19">
        <f>C23+C25</f>
        <v>0</v>
      </c>
      <c r="D22" s="19">
        <f>D23+D25</f>
        <v>0</v>
      </c>
      <c r="E22" s="17">
        <f t="shared" si="0"/>
        <v>0</v>
      </c>
      <c r="F22" s="19">
        <f>F23+F25</f>
        <v>0</v>
      </c>
      <c r="G22" s="17">
        <f t="shared" si="1"/>
        <v>0</v>
      </c>
      <c r="H22" s="19">
        <f>H23+H25</f>
        <v>0</v>
      </c>
      <c r="I22" s="17">
        <f t="shared" si="2"/>
        <v>0</v>
      </c>
    </row>
    <row r="23" spans="1:9" s="14" customFormat="1" ht="30" x14ac:dyDescent="0.25">
      <c r="A23" s="15" t="s">
        <v>29</v>
      </c>
      <c r="B23" s="16" t="s">
        <v>30</v>
      </c>
      <c r="C23" s="20">
        <f>C24</f>
        <v>0</v>
      </c>
      <c r="D23" s="20">
        <f>D24</f>
        <v>0</v>
      </c>
      <c r="E23" s="17">
        <f t="shared" si="0"/>
        <v>0</v>
      </c>
      <c r="F23" s="20">
        <f>F24</f>
        <v>0</v>
      </c>
      <c r="G23" s="17">
        <f t="shared" si="1"/>
        <v>0</v>
      </c>
      <c r="H23" s="20">
        <f>H24</f>
        <v>0</v>
      </c>
      <c r="I23" s="17">
        <f t="shared" si="2"/>
        <v>0</v>
      </c>
    </row>
    <row r="24" spans="1:9" s="14" customFormat="1" ht="30" x14ac:dyDescent="0.25">
      <c r="A24" s="15" t="s">
        <v>31</v>
      </c>
      <c r="B24" s="16" t="s">
        <v>103</v>
      </c>
      <c r="C24" s="20">
        <v>0</v>
      </c>
      <c r="D24" s="20">
        <v>0</v>
      </c>
      <c r="E24" s="17">
        <f t="shared" si="0"/>
        <v>0</v>
      </c>
      <c r="F24" s="20"/>
      <c r="G24" s="17">
        <f t="shared" si="1"/>
        <v>0</v>
      </c>
      <c r="H24" s="20"/>
      <c r="I24" s="17">
        <f t="shared" si="2"/>
        <v>0</v>
      </c>
    </row>
    <row r="25" spans="1:9" s="14" customFormat="1" ht="45" x14ac:dyDescent="0.25">
      <c r="A25" s="15" t="s">
        <v>32</v>
      </c>
      <c r="B25" s="16" t="s">
        <v>33</v>
      </c>
      <c r="C25" s="20">
        <f>SUM(C26)</f>
        <v>0</v>
      </c>
      <c r="D25" s="20">
        <f>SUM(D26)</f>
        <v>0</v>
      </c>
      <c r="E25" s="17">
        <f t="shared" si="0"/>
        <v>0</v>
      </c>
      <c r="F25" s="20">
        <f>SUM(F26)</f>
        <v>0</v>
      </c>
      <c r="G25" s="17">
        <f t="shared" si="1"/>
        <v>0</v>
      </c>
      <c r="H25" s="20">
        <f>SUM(H26)</f>
        <v>0</v>
      </c>
      <c r="I25" s="17">
        <f t="shared" si="2"/>
        <v>0</v>
      </c>
    </row>
    <row r="26" spans="1:9" s="14" customFormat="1" ht="45" x14ac:dyDescent="0.25">
      <c r="A26" s="15" t="s">
        <v>34</v>
      </c>
      <c r="B26" s="16" t="s">
        <v>104</v>
      </c>
      <c r="C26" s="20"/>
      <c r="D26" s="20"/>
      <c r="E26" s="17">
        <f t="shared" si="0"/>
        <v>0</v>
      </c>
      <c r="F26" s="20"/>
      <c r="G26" s="17">
        <f t="shared" si="1"/>
        <v>0</v>
      </c>
      <c r="H26" s="20"/>
      <c r="I26" s="17">
        <f t="shared" si="2"/>
        <v>0</v>
      </c>
    </row>
    <row r="27" spans="1:9" s="14" customFormat="1" ht="28.5" hidden="1" x14ac:dyDescent="0.25">
      <c r="A27" s="12" t="s">
        <v>35</v>
      </c>
      <c r="B27" s="13" t="s">
        <v>36</v>
      </c>
      <c r="C27" s="19">
        <f>C28+C31+C34</f>
        <v>0</v>
      </c>
      <c r="D27" s="19">
        <f>D28+D31+D34</f>
        <v>0</v>
      </c>
      <c r="E27" s="17">
        <f t="shared" si="0"/>
        <v>0</v>
      </c>
      <c r="F27" s="19">
        <f>F28+F31+F34</f>
        <v>0</v>
      </c>
      <c r="G27" s="17">
        <f t="shared" si="1"/>
        <v>0</v>
      </c>
      <c r="H27" s="19">
        <f>H28+H31+H34</f>
        <v>0</v>
      </c>
      <c r="I27" s="17">
        <f t="shared" si="2"/>
        <v>0</v>
      </c>
    </row>
    <row r="28" spans="1:9" s="14" customFormat="1" ht="30" hidden="1" x14ac:dyDescent="0.25">
      <c r="A28" s="15" t="s">
        <v>37</v>
      </c>
      <c r="B28" s="16" t="s">
        <v>38</v>
      </c>
      <c r="C28" s="20">
        <f>C29</f>
        <v>0</v>
      </c>
      <c r="D28" s="20">
        <f t="shared" ref="D28:H29" si="3">D29</f>
        <v>0</v>
      </c>
      <c r="E28" s="17">
        <f t="shared" si="0"/>
        <v>0</v>
      </c>
      <c r="F28" s="20">
        <f t="shared" si="3"/>
        <v>0</v>
      </c>
      <c r="G28" s="17">
        <f t="shared" si="1"/>
        <v>0</v>
      </c>
      <c r="H28" s="20">
        <f t="shared" si="3"/>
        <v>0</v>
      </c>
      <c r="I28" s="17">
        <f t="shared" si="2"/>
        <v>0</v>
      </c>
    </row>
    <row r="29" spans="1:9" s="14" customFormat="1" ht="30" hidden="1" x14ac:dyDescent="0.25">
      <c r="A29" s="15" t="s">
        <v>39</v>
      </c>
      <c r="B29" s="16" t="s">
        <v>40</v>
      </c>
      <c r="C29" s="20">
        <f>C30</f>
        <v>0</v>
      </c>
      <c r="D29" s="20">
        <f t="shared" si="3"/>
        <v>0</v>
      </c>
      <c r="E29" s="17">
        <f t="shared" si="0"/>
        <v>0</v>
      </c>
      <c r="F29" s="20">
        <f t="shared" si="3"/>
        <v>0</v>
      </c>
      <c r="G29" s="17">
        <f t="shared" si="1"/>
        <v>0</v>
      </c>
      <c r="H29" s="20">
        <f t="shared" si="3"/>
        <v>0</v>
      </c>
      <c r="I29" s="17">
        <f t="shared" si="2"/>
        <v>0</v>
      </c>
    </row>
    <row r="30" spans="1:9" s="14" customFormat="1" ht="45" hidden="1" x14ac:dyDescent="0.25">
      <c r="A30" s="15" t="s">
        <v>41</v>
      </c>
      <c r="B30" s="16" t="s">
        <v>42</v>
      </c>
      <c r="C30" s="20">
        <v>0</v>
      </c>
      <c r="D30" s="20">
        <v>0</v>
      </c>
      <c r="E30" s="17">
        <f t="shared" si="0"/>
        <v>0</v>
      </c>
      <c r="F30" s="20">
        <v>0</v>
      </c>
      <c r="G30" s="17">
        <f t="shared" si="1"/>
        <v>0</v>
      </c>
      <c r="H30" s="20">
        <v>0</v>
      </c>
      <c r="I30" s="17">
        <f t="shared" si="2"/>
        <v>0</v>
      </c>
    </row>
    <row r="31" spans="1:9" s="14" customFormat="1" ht="30" hidden="1" x14ac:dyDescent="0.25">
      <c r="A31" s="15" t="s">
        <v>43</v>
      </c>
      <c r="B31" s="16" t="s">
        <v>44</v>
      </c>
      <c r="C31" s="20">
        <f>C32</f>
        <v>0</v>
      </c>
      <c r="D31" s="20">
        <f t="shared" ref="D31:H32" si="4">D32</f>
        <v>0</v>
      </c>
      <c r="E31" s="17">
        <f t="shared" si="0"/>
        <v>0</v>
      </c>
      <c r="F31" s="20">
        <f t="shared" si="4"/>
        <v>0</v>
      </c>
      <c r="G31" s="17">
        <f t="shared" si="1"/>
        <v>0</v>
      </c>
      <c r="H31" s="20">
        <f t="shared" si="4"/>
        <v>0</v>
      </c>
      <c r="I31" s="17">
        <f t="shared" si="2"/>
        <v>0</v>
      </c>
    </row>
    <row r="32" spans="1:9" s="14" customFormat="1" ht="75" hidden="1" x14ac:dyDescent="0.25">
      <c r="A32" s="15" t="s">
        <v>45</v>
      </c>
      <c r="B32" s="16" t="s">
        <v>46</v>
      </c>
      <c r="C32" s="20">
        <f>C33</f>
        <v>0</v>
      </c>
      <c r="D32" s="20">
        <f t="shared" si="4"/>
        <v>0</v>
      </c>
      <c r="E32" s="17">
        <f t="shared" si="0"/>
        <v>0</v>
      </c>
      <c r="F32" s="20">
        <f t="shared" si="4"/>
        <v>0</v>
      </c>
      <c r="G32" s="17">
        <f t="shared" si="1"/>
        <v>0</v>
      </c>
      <c r="H32" s="20">
        <f t="shared" si="4"/>
        <v>0</v>
      </c>
      <c r="I32" s="17">
        <f t="shared" si="2"/>
        <v>0</v>
      </c>
    </row>
    <row r="33" spans="1:9" s="14" customFormat="1" ht="90" hidden="1" x14ac:dyDescent="0.25">
      <c r="A33" s="15" t="s">
        <v>47</v>
      </c>
      <c r="B33" s="16" t="s">
        <v>48</v>
      </c>
      <c r="C33" s="20">
        <v>0</v>
      </c>
      <c r="D33" s="20">
        <v>0</v>
      </c>
      <c r="E33" s="17">
        <f t="shared" si="0"/>
        <v>0</v>
      </c>
      <c r="F33" s="20">
        <v>0</v>
      </c>
      <c r="G33" s="17">
        <f t="shared" si="1"/>
        <v>0</v>
      </c>
      <c r="H33" s="20">
        <v>0</v>
      </c>
      <c r="I33" s="17">
        <f t="shared" si="2"/>
        <v>0</v>
      </c>
    </row>
    <row r="34" spans="1:9" s="14" customFormat="1" ht="30" hidden="1" x14ac:dyDescent="0.25">
      <c r="A34" s="15" t="s">
        <v>49</v>
      </c>
      <c r="B34" s="16" t="s">
        <v>50</v>
      </c>
      <c r="C34" s="20">
        <f>C35+C40</f>
        <v>0</v>
      </c>
      <c r="D34" s="20">
        <f>D35+D40</f>
        <v>0</v>
      </c>
      <c r="E34" s="17">
        <f t="shared" si="0"/>
        <v>0</v>
      </c>
      <c r="F34" s="20">
        <f>F35+F40</f>
        <v>0</v>
      </c>
      <c r="G34" s="17">
        <f t="shared" si="1"/>
        <v>0</v>
      </c>
      <c r="H34" s="20">
        <f>H35+H40</f>
        <v>0</v>
      </c>
      <c r="I34" s="17">
        <f t="shared" si="2"/>
        <v>0</v>
      </c>
    </row>
    <row r="35" spans="1:9" s="14" customFormat="1" ht="30" hidden="1" x14ac:dyDescent="0.25">
      <c r="A35" s="15" t="s">
        <v>51</v>
      </c>
      <c r="B35" s="16" t="s">
        <v>52</v>
      </c>
      <c r="C35" s="20">
        <f>C36+C38</f>
        <v>0</v>
      </c>
      <c r="D35" s="20">
        <f>D36+D38</f>
        <v>0</v>
      </c>
      <c r="E35" s="17">
        <f t="shared" si="0"/>
        <v>0</v>
      </c>
      <c r="F35" s="20">
        <f>F36+F38</f>
        <v>0</v>
      </c>
      <c r="G35" s="17">
        <f t="shared" si="1"/>
        <v>0</v>
      </c>
      <c r="H35" s="20">
        <f>H36+H38</f>
        <v>0</v>
      </c>
      <c r="I35" s="17">
        <f t="shared" si="2"/>
        <v>0</v>
      </c>
    </row>
    <row r="36" spans="1:9" s="14" customFormat="1" ht="30" hidden="1" x14ac:dyDescent="0.25">
      <c r="A36" s="15" t="s">
        <v>53</v>
      </c>
      <c r="B36" s="16" t="s">
        <v>54</v>
      </c>
      <c r="C36" s="20">
        <f>C37</f>
        <v>0</v>
      </c>
      <c r="D36" s="20">
        <f>D37</f>
        <v>0</v>
      </c>
      <c r="E36" s="17">
        <f t="shared" si="0"/>
        <v>0</v>
      </c>
      <c r="F36" s="20">
        <f>F37</f>
        <v>0</v>
      </c>
      <c r="G36" s="17">
        <f t="shared" si="1"/>
        <v>0</v>
      </c>
      <c r="H36" s="20">
        <f>H37</f>
        <v>0</v>
      </c>
      <c r="I36" s="17">
        <f t="shared" si="2"/>
        <v>0</v>
      </c>
    </row>
    <row r="37" spans="1:9" s="14" customFormat="1" ht="30" hidden="1" x14ac:dyDescent="0.25">
      <c r="A37" s="15" t="s">
        <v>55</v>
      </c>
      <c r="B37" s="16" t="s">
        <v>56</v>
      </c>
      <c r="C37" s="20">
        <v>0</v>
      </c>
      <c r="D37" s="20">
        <v>0</v>
      </c>
      <c r="E37" s="17">
        <f t="shared" si="0"/>
        <v>0</v>
      </c>
      <c r="F37" s="20">
        <v>0</v>
      </c>
      <c r="G37" s="17">
        <f t="shared" si="1"/>
        <v>0</v>
      </c>
      <c r="H37" s="20">
        <v>0</v>
      </c>
      <c r="I37" s="17">
        <f t="shared" si="2"/>
        <v>0</v>
      </c>
    </row>
    <row r="38" spans="1:9" s="14" customFormat="1" ht="45" hidden="1" x14ac:dyDescent="0.25">
      <c r="A38" s="15" t="s">
        <v>57</v>
      </c>
      <c r="B38" s="16" t="s">
        <v>58</v>
      </c>
      <c r="C38" s="20">
        <f>C39</f>
        <v>0</v>
      </c>
      <c r="D38" s="20">
        <f>D39</f>
        <v>0</v>
      </c>
      <c r="E38" s="17">
        <f t="shared" si="0"/>
        <v>0</v>
      </c>
      <c r="F38" s="20">
        <f>F39</f>
        <v>0</v>
      </c>
      <c r="G38" s="17">
        <f t="shared" si="1"/>
        <v>0</v>
      </c>
      <c r="H38" s="20">
        <f>H39</f>
        <v>0</v>
      </c>
      <c r="I38" s="17">
        <f t="shared" si="2"/>
        <v>0</v>
      </c>
    </row>
    <row r="39" spans="1:9" s="14" customFormat="1" ht="45" hidden="1" x14ac:dyDescent="0.25">
      <c r="A39" s="15" t="s">
        <v>59</v>
      </c>
      <c r="B39" s="16" t="s">
        <v>60</v>
      </c>
      <c r="C39" s="20">
        <v>0</v>
      </c>
      <c r="D39" s="20">
        <v>0</v>
      </c>
      <c r="E39" s="17">
        <f t="shared" si="0"/>
        <v>0</v>
      </c>
      <c r="F39" s="20">
        <v>0</v>
      </c>
      <c r="G39" s="17">
        <f t="shared" si="1"/>
        <v>0</v>
      </c>
      <c r="H39" s="20">
        <v>0</v>
      </c>
      <c r="I39" s="17">
        <f t="shared" si="2"/>
        <v>0</v>
      </c>
    </row>
    <row r="40" spans="1:9" s="14" customFormat="1" ht="30" hidden="1" x14ac:dyDescent="0.25">
      <c r="A40" s="15" t="s">
        <v>61</v>
      </c>
      <c r="B40" s="16" t="s">
        <v>62</v>
      </c>
      <c r="C40" s="20">
        <f>C41</f>
        <v>0</v>
      </c>
      <c r="D40" s="20">
        <f t="shared" ref="D40:H41" si="5">D41</f>
        <v>0</v>
      </c>
      <c r="E40" s="17">
        <f t="shared" si="0"/>
        <v>0</v>
      </c>
      <c r="F40" s="20">
        <f t="shared" si="5"/>
        <v>0</v>
      </c>
      <c r="G40" s="17">
        <f t="shared" si="1"/>
        <v>0</v>
      </c>
      <c r="H40" s="20">
        <f t="shared" si="5"/>
        <v>0</v>
      </c>
      <c r="I40" s="17">
        <f t="shared" si="2"/>
        <v>0</v>
      </c>
    </row>
    <row r="41" spans="1:9" s="14" customFormat="1" ht="30" hidden="1" x14ac:dyDescent="0.25">
      <c r="A41" s="15" t="s">
        <v>63</v>
      </c>
      <c r="B41" s="16" t="s">
        <v>64</v>
      </c>
      <c r="C41" s="20">
        <f>C42</f>
        <v>0</v>
      </c>
      <c r="D41" s="20">
        <f t="shared" si="5"/>
        <v>0</v>
      </c>
      <c r="E41" s="17">
        <f t="shared" si="0"/>
        <v>0</v>
      </c>
      <c r="F41" s="20">
        <f t="shared" si="5"/>
        <v>0</v>
      </c>
      <c r="G41" s="17">
        <f t="shared" si="1"/>
        <v>0</v>
      </c>
      <c r="H41" s="20">
        <f t="shared" si="5"/>
        <v>0</v>
      </c>
      <c r="I41" s="17">
        <f t="shared" si="2"/>
        <v>0</v>
      </c>
    </row>
    <row r="42" spans="1:9" s="14" customFormat="1" ht="45" hidden="1" x14ac:dyDescent="0.25">
      <c r="A42" s="15" t="s">
        <v>65</v>
      </c>
      <c r="B42" s="16" t="s">
        <v>66</v>
      </c>
      <c r="C42" s="20">
        <v>0</v>
      </c>
      <c r="D42" s="20">
        <v>0</v>
      </c>
      <c r="E42" s="17">
        <f t="shared" si="0"/>
        <v>0</v>
      </c>
      <c r="F42" s="20">
        <v>0</v>
      </c>
      <c r="G42" s="17">
        <f t="shared" si="1"/>
        <v>0</v>
      </c>
      <c r="H42" s="20">
        <v>0</v>
      </c>
      <c r="I42" s="17">
        <f t="shared" si="2"/>
        <v>0</v>
      </c>
    </row>
    <row r="43" spans="1:9" s="14" customFormat="1" hidden="1" x14ac:dyDescent="0.25">
      <c r="A43" s="15" t="s">
        <v>67</v>
      </c>
      <c r="B43" s="16" t="s">
        <v>68</v>
      </c>
      <c r="C43" s="20">
        <v>0</v>
      </c>
      <c r="D43" s="20">
        <v>0</v>
      </c>
      <c r="E43" s="17">
        <f t="shared" ref="E43:E63" si="6">SUM(C43+D43)</f>
        <v>0</v>
      </c>
      <c r="F43" s="20">
        <v>0</v>
      </c>
      <c r="G43" s="17">
        <f t="shared" ref="G43:G63" si="7">SUM(E43+F43)</f>
        <v>0</v>
      </c>
      <c r="H43" s="20">
        <v>0</v>
      </c>
      <c r="I43" s="17">
        <f t="shared" si="2"/>
        <v>0</v>
      </c>
    </row>
    <row r="44" spans="1:9" s="14" customFormat="1" ht="30" hidden="1" x14ac:dyDescent="0.25">
      <c r="A44" s="15" t="s">
        <v>69</v>
      </c>
      <c r="B44" s="16" t="s">
        <v>70</v>
      </c>
      <c r="C44" s="20">
        <v>0</v>
      </c>
      <c r="D44" s="20">
        <v>0</v>
      </c>
      <c r="E44" s="17">
        <f t="shared" si="6"/>
        <v>0</v>
      </c>
      <c r="F44" s="20">
        <v>0</v>
      </c>
      <c r="G44" s="17">
        <f t="shared" si="7"/>
        <v>0</v>
      </c>
      <c r="H44" s="20">
        <v>0</v>
      </c>
      <c r="I44" s="17">
        <f t="shared" si="2"/>
        <v>0</v>
      </c>
    </row>
    <row r="45" spans="1:9" s="14" customFormat="1" ht="30" hidden="1" x14ac:dyDescent="0.25">
      <c r="A45" s="15" t="s">
        <v>71</v>
      </c>
      <c r="B45" s="16" t="s">
        <v>72</v>
      </c>
      <c r="C45" s="20">
        <v>0</v>
      </c>
      <c r="D45" s="20">
        <v>0</v>
      </c>
      <c r="E45" s="17">
        <f t="shared" si="6"/>
        <v>0</v>
      </c>
      <c r="F45" s="20">
        <v>0</v>
      </c>
      <c r="G45" s="17">
        <f t="shared" si="7"/>
        <v>0</v>
      </c>
      <c r="H45" s="20">
        <v>0</v>
      </c>
      <c r="I45" s="17">
        <f t="shared" si="2"/>
        <v>0</v>
      </c>
    </row>
    <row r="46" spans="1:9" s="14" customFormat="1" ht="28.5" x14ac:dyDescent="0.25">
      <c r="A46" s="12" t="s">
        <v>73</v>
      </c>
      <c r="B46" s="13" t="s">
        <v>74</v>
      </c>
      <c r="C46" s="19">
        <f>SUM(C47+C54)</f>
        <v>0</v>
      </c>
      <c r="D46" s="19">
        <f>SUM(D47+D54)</f>
        <v>105281.40000000001</v>
      </c>
      <c r="E46" s="17">
        <f t="shared" si="6"/>
        <v>105281.40000000001</v>
      </c>
      <c r="F46" s="19">
        <f>SUM(F47+F54)</f>
        <v>0</v>
      </c>
      <c r="G46" s="17">
        <f t="shared" si="7"/>
        <v>105281.40000000001</v>
      </c>
      <c r="H46" s="19">
        <f>SUM(H47+H54)</f>
        <v>0</v>
      </c>
      <c r="I46" s="17">
        <f t="shared" si="2"/>
        <v>105281.40000000001</v>
      </c>
    </row>
    <row r="47" spans="1:9" s="14" customFormat="1" x14ac:dyDescent="0.25">
      <c r="A47" s="15" t="s">
        <v>75</v>
      </c>
      <c r="B47" s="16" t="s">
        <v>76</v>
      </c>
      <c r="C47" s="20">
        <f>C51+C48</f>
        <v>-3880787.3</v>
      </c>
      <c r="D47" s="20">
        <f>D51+D48</f>
        <v>-52957.8</v>
      </c>
      <c r="E47" s="17">
        <f t="shared" si="6"/>
        <v>-3933745.0999999996</v>
      </c>
      <c r="F47" s="20">
        <f>F51+F48</f>
        <v>-80667.7</v>
      </c>
      <c r="G47" s="17">
        <f t="shared" si="7"/>
        <v>-4014412.8</v>
      </c>
      <c r="H47" s="20">
        <f>H51+H48</f>
        <v>-498291.8</v>
      </c>
      <c r="I47" s="17">
        <f t="shared" si="2"/>
        <v>-4512704.5999999996</v>
      </c>
    </row>
    <row r="48" spans="1:9" s="14" customFormat="1" x14ac:dyDescent="0.25">
      <c r="A48" s="15" t="s">
        <v>77</v>
      </c>
      <c r="B48" s="16" t="s">
        <v>78</v>
      </c>
      <c r="C48" s="20">
        <f>C49</f>
        <v>0</v>
      </c>
      <c r="D48" s="20">
        <f t="shared" ref="D48:H49" si="8">D49</f>
        <v>0</v>
      </c>
      <c r="E48" s="17">
        <f t="shared" si="6"/>
        <v>0</v>
      </c>
      <c r="F48" s="20">
        <f t="shared" si="8"/>
        <v>0</v>
      </c>
      <c r="G48" s="17">
        <f t="shared" si="7"/>
        <v>0</v>
      </c>
      <c r="H48" s="20">
        <f t="shared" si="8"/>
        <v>0</v>
      </c>
      <c r="I48" s="17">
        <f t="shared" si="2"/>
        <v>0</v>
      </c>
    </row>
    <row r="49" spans="1:9" s="14" customFormat="1" ht="30" x14ac:dyDescent="0.25">
      <c r="A49" s="15" t="s">
        <v>79</v>
      </c>
      <c r="B49" s="16" t="s">
        <v>80</v>
      </c>
      <c r="C49" s="20">
        <f>C50</f>
        <v>0</v>
      </c>
      <c r="D49" s="20">
        <f t="shared" si="8"/>
        <v>0</v>
      </c>
      <c r="E49" s="17">
        <f t="shared" si="6"/>
        <v>0</v>
      </c>
      <c r="F49" s="20">
        <f t="shared" si="8"/>
        <v>0</v>
      </c>
      <c r="G49" s="17">
        <f t="shared" si="7"/>
        <v>0</v>
      </c>
      <c r="H49" s="20">
        <f t="shared" si="8"/>
        <v>0</v>
      </c>
      <c r="I49" s="17">
        <f t="shared" si="2"/>
        <v>0</v>
      </c>
    </row>
    <row r="50" spans="1:9" s="14" customFormat="1" ht="30" x14ac:dyDescent="0.25">
      <c r="A50" s="15" t="s">
        <v>81</v>
      </c>
      <c r="B50" s="16" t="s">
        <v>82</v>
      </c>
      <c r="C50" s="20">
        <v>0</v>
      </c>
      <c r="D50" s="20">
        <v>0</v>
      </c>
      <c r="E50" s="17">
        <f t="shared" si="6"/>
        <v>0</v>
      </c>
      <c r="F50" s="20">
        <v>0</v>
      </c>
      <c r="G50" s="17">
        <f t="shared" si="7"/>
        <v>0</v>
      </c>
      <c r="H50" s="20">
        <v>0</v>
      </c>
      <c r="I50" s="17">
        <f t="shared" si="2"/>
        <v>0</v>
      </c>
    </row>
    <row r="51" spans="1:9" s="14" customFormat="1" x14ac:dyDescent="0.25">
      <c r="A51" s="15" t="s">
        <v>83</v>
      </c>
      <c r="B51" s="16" t="s">
        <v>105</v>
      </c>
      <c r="C51" s="20">
        <f>C52</f>
        <v>-3880787.3</v>
      </c>
      <c r="D51" s="20">
        <f t="shared" ref="D51:H52" si="9">D52</f>
        <v>-52957.8</v>
      </c>
      <c r="E51" s="17">
        <f t="shared" si="6"/>
        <v>-3933745.0999999996</v>
      </c>
      <c r="F51" s="20">
        <f t="shared" si="9"/>
        <v>-80667.7</v>
      </c>
      <c r="G51" s="17">
        <f t="shared" si="7"/>
        <v>-4014412.8</v>
      </c>
      <c r="H51" s="20">
        <f t="shared" si="9"/>
        <v>-498291.8</v>
      </c>
      <c r="I51" s="17">
        <f t="shared" si="2"/>
        <v>-4512704.5999999996</v>
      </c>
    </row>
    <row r="52" spans="1:9" s="14" customFormat="1" x14ac:dyDescent="0.25">
      <c r="A52" s="15" t="s">
        <v>84</v>
      </c>
      <c r="B52" s="16" t="s">
        <v>106</v>
      </c>
      <c r="C52" s="20">
        <f>C53</f>
        <v>-3880787.3</v>
      </c>
      <c r="D52" s="20">
        <f t="shared" si="9"/>
        <v>-52957.8</v>
      </c>
      <c r="E52" s="17">
        <f t="shared" si="6"/>
        <v>-3933745.0999999996</v>
      </c>
      <c r="F52" s="20">
        <f t="shared" si="9"/>
        <v>-80667.7</v>
      </c>
      <c r="G52" s="17">
        <f t="shared" si="7"/>
        <v>-4014412.8</v>
      </c>
      <c r="H52" s="20">
        <v>-498291.8</v>
      </c>
      <c r="I52" s="17">
        <f t="shared" si="2"/>
        <v>-4512704.5999999996</v>
      </c>
    </row>
    <row r="53" spans="1:9" s="14" customFormat="1" ht="30" x14ac:dyDescent="0.25">
      <c r="A53" s="15" t="s">
        <v>85</v>
      </c>
      <c r="B53" s="16" t="s">
        <v>107</v>
      </c>
      <c r="C53" s="20">
        <v>-3880787.3</v>
      </c>
      <c r="D53" s="20">
        <f>-55531.8+2574</f>
        <v>-52957.8</v>
      </c>
      <c r="E53" s="17">
        <f t="shared" si="6"/>
        <v>-3933745.0999999996</v>
      </c>
      <c r="F53" s="20">
        <v>-80667.7</v>
      </c>
      <c r="G53" s="17">
        <f t="shared" si="7"/>
        <v>-4014412.8</v>
      </c>
      <c r="H53" s="20">
        <v>-498291.8</v>
      </c>
      <c r="I53" s="17">
        <f t="shared" si="2"/>
        <v>-4512704.5999999996</v>
      </c>
    </row>
    <row r="54" spans="1:9" s="14" customFormat="1" x14ac:dyDescent="0.25">
      <c r="A54" s="15" t="s">
        <v>86</v>
      </c>
      <c r="B54" s="16" t="s">
        <v>87</v>
      </c>
      <c r="C54" s="20">
        <f>C55+C58</f>
        <v>3880787.3</v>
      </c>
      <c r="D54" s="20">
        <f>D55+D58</f>
        <v>158239.20000000001</v>
      </c>
      <c r="E54" s="17">
        <f t="shared" si="6"/>
        <v>4039026.5</v>
      </c>
      <c r="F54" s="20">
        <f>F55+F58</f>
        <v>80667.7</v>
      </c>
      <c r="G54" s="17">
        <f t="shared" si="7"/>
        <v>4119694.2</v>
      </c>
      <c r="H54" s="20">
        <f>H55+H58</f>
        <v>498291.8</v>
      </c>
      <c r="I54" s="17">
        <f t="shared" si="2"/>
        <v>4617986</v>
      </c>
    </row>
    <row r="55" spans="1:9" s="14" customFormat="1" x14ac:dyDescent="0.25">
      <c r="A55" s="15" t="s">
        <v>88</v>
      </c>
      <c r="B55" s="16" t="s">
        <v>89</v>
      </c>
      <c r="C55" s="20">
        <f>C56</f>
        <v>0</v>
      </c>
      <c r="D55" s="20">
        <f t="shared" ref="D55:H56" si="10">D56</f>
        <v>0</v>
      </c>
      <c r="E55" s="17">
        <f t="shared" si="6"/>
        <v>0</v>
      </c>
      <c r="F55" s="20">
        <f t="shared" si="10"/>
        <v>0</v>
      </c>
      <c r="G55" s="17">
        <f t="shared" si="7"/>
        <v>0</v>
      </c>
      <c r="H55" s="20">
        <f t="shared" si="10"/>
        <v>0</v>
      </c>
      <c r="I55" s="17">
        <f t="shared" si="2"/>
        <v>0</v>
      </c>
    </row>
    <row r="56" spans="1:9" s="14" customFormat="1" x14ac:dyDescent="0.25">
      <c r="A56" s="15" t="s">
        <v>90</v>
      </c>
      <c r="B56" s="16" t="s">
        <v>91</v>
      </c>
      <c r="C56" s="20">
        <f>C57</f>
        <v>0</v>
      </c>
      <c r="D56" s="20">
        <f t="shared" si="10"/>
        <v>0</v>
      </c>
      <c r="E56" s="17">
        <f t="shared" si="6"/>
        <v>0</v>
      </c>
      <c r="F56" s="20">
        <f t="shared" si="10"/>
        <v>0</v>
      </c>
      <c r="G56" s="17">
        <f t="shared" si="7"/>
        <v>0</v>
      </c>
      <c r="H56" s="20">
        <f t="shared" si="10"/>
        <v>0</v>
      </c>
      <c r="I56" s="17">
        <f t="shared" si="2"/>
        <v>0</v>
      </c>
    </row>
    <row r="57" spans="1:9" s="14" customFormat="1" ht="30" x14ac:dyDescent="0.25">
      <c r="A57" s="15" t="s">
        <v>92</v>
      </c>
      <c r="B57" s="16" t="s">
        <v>93</v>
      </c>
      <c r="C57" s="20">
        <v>0</v>
      </c>
      <c r="D57" s="20">
        <v>0</v>
      </c>
      <c r="E57" s="17">
        <f t="shared" si="6"/>
        <v>0</v>
      </c>
      <c r="F57" s="20">
        <v>0</v>
      </c>
      <c r="G57" s="17">
        <f t="shared" si="7"/>
        <v>0</v>
      </c>
      <c r="H57" s="20">
        <v>0</v>
      </c>
      <c r="I57" s="17">
        <f t="shared" si="2"/>
        <v>0</v>
      </c>
    </row>
    <row r="58" spans="1:9" s="14" customFormat="1" x14ac:dyDescent="0.25">
      <c r="A58" s="15" t="s">
        <v>94</v>
      </c>
      <c r="B58" s="16" t="s">
        <v>95</v>
      </c>
      <c r="C58" s="20">
        <f>C59-C61</f>
        <v>3880787.3</v>
      </c>
      <c r="D58" s="20">
        <f>D59-D61</f>
        <v>158239.20000000001</v>
      </c>
      <c r="E58" s="17">
        <f t="shared" si="6"/>
        <v>4039026.5</v>
      </c>
      <c r="F58" s="20">
        <f>F59-F61</f>
        <v>80667.7</v>
      </c>
      <c r="G58" s="17">
        <f t="shared" si="7"/>
        <v>4119694.2</v>
      </c>
      <c r="H58" s="20">
        <f>H59-H61</f>
        <v>498291.8</v>
      </c>
      <c r="I58" s="17">
        <f t="shared" si="2"/>
        <v>4617986</v>
      </c>
    </row>
    <row r="59" spans="1:9" s="14" customFormat="1" x14ac:dyDescent="0.25">
      <c r="A59" s="15" t="s">
        <v>96</v>
      </c>
      <c r="B59" s="16" t="s">
        <v>108</v>
      </c>
      <c r="C59" s="20">
        <f>SUM(C60)</f>
        <v>3880787.3</v>
      </c>
      <c r="D59" s="20">
        <f>SUM(D60)</f>
        <v>158239.20000000001</v>
      </c>
      <c r="E59" s="17">
        <f t="shared" si="6"/>
        <v>4039026.5</v>
      </c>
      <c r="F59" s="20">
        <f>SUM(F60)</f>
        <v>80667.7</v>
      </c>
      <c r="G59" s="17">
        <f t="shared" si="7"/>
        <v>4119694.2</v>
      </c>
      <c r="H59" s="20">
        <f>SUM(H60)</f>
        <v>498291.8</v>
      </c>
      <c r="I59" s="17">
        <f t="shared" si="2"/>
        <v>4617986</v>
      </c>
    </row>
    <row r="60" spans="1:9" s="14" customFormat="1" ht="30" x14ac:dyDescent="0.25">
      <c r="A60" s="15" t="s">
        <v>97</v>
      </c>
      <c r="B60" s="16" t="s">
        <v>109</v>
      </c>
      <c r="C60" s="20">
        <v>3880787.3</v>
      </c>
      <c r="D60" s="20">
        <f>160813.2-2574</f>
        <v>158239.20000000001</v>
      </c>
      <c r="E60" s="17">
        <f t="shared" si="6"/>
        <v>4039026.5</v>
      </c>
      <c r="F60" s="20">
        <v>80667.7</v>
      </c>
      <c r="G60" s="17">
        <f t="shared" si="7"/>
        <v>4119694.2</v>
      </c>
      <c r="H60" s="20">
        <v>498291.8</v>
      </c>
      <c r="I60" s="17">
        <f t="shared" si="2"/>
        <v>4617986</v>
      </c>
    </row>
    <row r="61" spans="1:9" s="14" customFormat="1" x14ac:dyDescent="0.25">
      <c r="A61" s="15" t="s">
        <v>94</v>
      </c>
      <c r="B61" s="16" t="s">
        <v>110</v>
      </c>
      <c r="C61" s="20">
        <f>SUM(C62)</f>
        <v>0</v>
      </c>
      <c r="D61" s="20">
        <f>SUM(D62)</f>
        <v>0</v>
      </c>
      <c r="E61" s="17">
        <f t="shared" si="6"/>
        <v>0</v>
      </c>
      <c r="F61" s="20">
        <f>SUM(F62)</f>
        <v>0</v>
      </c>
      <c r="G61" s="17">
        <f t="shared" si="7"/>
        <v>0</v>
      </c>
      <c r="H61" s="20">
        <f>SUM(H62)</f>
        <v>0</v>
      </c>
      <c r="I61" s="17">
        <f t="shared" si="2"/>
        <v>0</v>
      </c>
    </row>
    <row r="62" spans="1:9" s="14" customFormat="1" ht="30" x14ac:dyDescent="0.25">
      <c r="A62" s="15" t="s">
        <v>98</v>
      </c>
      <c r="B62" s="16" t="s">
        <v>111</v>
      </c>
      <c r="C62" s="20">
        <v>0</v>
      </c>
      <c r="D62" s="20">
        <v>0</v>
      </c>
      <c r="E62" s="17">
        <f t="shared" si="6"/>
        <v>0</v>
      </c>
      <c r="F62" s="20">
        <v>0</v>
      </c>
      <c r="G62" s="17">
        <f t="shared" si="7"/>
        <v>0</v>
      </c>
      <c r="H62" s="20">
        <v>0</v>
      </c>
      <c r="I62" s="17">
        <f t="shared" si="2"/>
        <v>0</v>
      </c>
    </row>
    <row r="63" spans="1:9" ht="23.25" customHeight="1" x14ac:dyDescent="0.25">
      <c r="A63" s="8" t="s">
        <v>99</v>
      </c>
      <c r="B63" s="9" t="s">
        <v>100</v>
      </c>
      <c r="C63" s="17">
        <f>C11+C46</f>
        <v>122185.1</v>
      </c>
      <c r="D63" s="17">
        <f>D11+D46</f>
        <v>105281.40000000001</v>
      </c>
      <c r="E63" s="17">
        <f t="shared" si="6"/>
        <v>227466.5</v>
      </c>
      <c r="F63" s="17">
        <f>F11+F46</f>
        <v>-446.8</v>
      </c>
      <c r="G63" s="17">
        <f t="shared" si="7"/>
        <v>227019.7</v>
      </c>
      <c r="H63" s="17">
        <f>H11+H46</f>
        <v>0</v>
      </c>
      <c r="I63" s="17">
        <f t="shared" si="2"/>
        <v>227019.7</v>
      </c>
    </row>
    <row r="66" spans="1:2" hidden="1" x14ac:dyDescent="0.25">
      <c r="A66" s="3" t="s">
        <v>118</v>
      </c>
    </row>
    <row r="67" spans="1:2" hidden="1" x14ac:dyDescent="0.25">
      <c r="A67" s="3" t="s">
        <v>119</v>
      </c>
    </row>
    <row r="68" spans="1:2" hidden="1" x14ac:dyDescent="0.25">
      <c r="A68" s="22">
        <v>725000</v>
      </c>
      <c r="B68" s="3" t="s">
        <v>120</v>
      </c>
    </row>
    <row r="69" spans="1:2" hidden="1" x14ac:dyDescent="0.25">
      <c r="A69" s="23">
        <v>506270</v>
      </c>
      <c r="B69" s="3" t="s">
        <v>121</v>
      </c>
    </row>
    <row r="70" spans="1:2" hidden="1" x14ac:dyDescent="0.25">
      <c r="A70" s="23">
        <v>5050084.18</v>
      </c>
      <c r="B70" s="3" t="s">
        <v>122</v>
      </c>
    </row>
    <row r="71" spans="1:2" hidden="1" x14ac:dyDescent="0.25">
      <c r="A71" s="22">
        <v>99000000</v>
      </c>
      <c r="B71" s="3" t="s">
        <v>123</v>
      </c>
    </row>
    <row r="72" spans="1:2" hidden="1" x14ac:dyDescent="0.25">
      <c r="A72" s="24"/>
    </row>
    <row r="73" spans="1:2" hidden="1" x14ac:dyDescent="0.25">
      <c r="A73" s="22">
        <f>SUM(A68:A72)</f>
        <v>105281354.18000001</v>
      </c>
    </row>
    <row r="74" spans="1:2" hidden="1" x14ac:dyDescent="0.25"/>
  </sheetData>
  <mergeCells count="10">
    <mergeCell ref="A6:I7"/>
    <mergeCell ref="H8:H9"/>
    <mergeCell ref="I8:I9"/>
    <mergeCell ref="F8:F9"/>
    <mergeCell ref="G8:G9"/>
    <mergeCell ref="A8:A9"/>
    <mergeCell ref="B8:B9"/>
    <mergeCell ref="C8:C9"/>
    <mergeCell ref="D8:D9"/>
    <mergeCell ref="E8:E9"/>
  </mergeCells>
  <pageMargins left="0.70866141732283472" right="0" top="0.74803149606299213" bottom="0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H23" sqref="H23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138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140</v>
      </c>
    </row>
    <row r="8" spans="1:2" s="26" customFormat="1" x14ac:dyDescent="0.25">
      <c r="A8" s="42" t="s">
        <v>127</v>
      </c>
      <c r="B8" s="42"/>
    </row>
    <row r="9" spans="1:2" s="26" customFormat="1" x14ac:dyDescent="0.25">
      <c r="A9" s="42" t="s">
        <v>128</v>
      </c>
      <c r="B9" s="42"/>
    </row>
    <row r="11" spans="1:2" x14ac:dyDescent="0.25">
      <c r="A11" s="27" t="s">
        <v>129</v>
      </c>
      <c r="B11" s="28" t="s">
        <v>130</v>
      </c>
    </row>
    <row r="12" spans="1:2" ht="31.5" x14ac:dyDescent="0.25">
      <c r="A12" s="29" t="s">
        <v>131</v>
      </c>
      <c r="B12" s="33">
        <f>SUM(B13:B14)</f>
        <v>0</v>
      </c>
    </row>
    <row r="13" spans="1:2" ht="20.25" customHeight="1" x14ac:dyDescent="0.25">
      <c r="A13" s="30" t="s">
        <v>132</v>
      </c>
      <c r="B13" s="33">
        <v>0</v>
      </c>
    </row>
    <row r="14" spans="1:2" ht="20.25" customHeight="1" x14ac:dyDescent="0.25">
      <c r="A14" s="30" t="s">
        <v>133</v>
      </c>
      <c r="B14" s="33">
        <v>0</v>
      </c>
    </row>
    <row r="15" spans="1:2" ht="27" customHeight="1" x14ac:dyDescent="0.25">
      <c r="A15" s="29" t="s">
        <v>134</v>
      </c>
      <c r="B15" s="33">
        <f>SUM(B16:B17)</f>
        <v>121738.3</v>
      </c>
    </row>
    <row r="16" spans="1:2" ht="27" customHeight="1" x14ac:dyDescent="0.25">
      <c r="A16" s="30" t="s">
        <v>132</v>
      </c>
      <c r="B16" s="34">
        <f>'пр 11'!I19</f>
        <v>121738.3</v>
      </c>
    </row>
    <row r="17" spans="1:2" ht="27" customHeight="1" x14ac:dyDescent="0.25">
      <c r="A17" s="30" t="s">
        <v>133</v>
      </c>
      <c r="B17" s="33">
        <v>0</v>
      </c>
    </row>
    <row r="18" spans="1:2" ht="27" customHeight="1" x14ac:dyDescent="0.25">
      <c r="A18" s="30" t="s">
        <v>135</v>
      </c>
      <c r="B18" s="33">
        <f>SUM(B12+B15)</f>
        <v>121738.3</v>
      </c>
    </row>
    <row r="34" spans="1:1" x14ac:dyDescent="0.25">
      <c r="A34" s="31"/>
    </row>
    <row r="35" spans="1:1" x14ac:dyDescent="0.25">
      <c r="A35" s="31"/>
    </row>
    <row r="36" spans="1:1" x14ac:dyDescent="0.25">
      <c r="A36" s="31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11</vt:lpstr>
      <vt:lpstr>пр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2017-11-02T04:51:59Z</dcterms:modified>
</cp:coreProperties>
</file>